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<sst xmlns="http://schemas.openxmlformats.org/spreadsheetml/2006/main" count="55" uniqueCount="37">
  <si>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Наименование</t>
  </si>
  <si>
    <t>Площадь теплого пола</t>
  </si>
  <si>
    <t>кв.м</t>
  </si>
  <si>
    <t>Количество карт</t>
  </si>
  <si>
    <t>шт</t>
  </si>
  <si>
    <t xml:space="preserve">   Шкаф распределительный встроенный ШВ 4</t>
  </si>
  <si>
    <t>м пог</t>
  </si>
  <si>
    <t>Дюбель для крепления</t>
  </si>
  <si>
    <t>Труба  PN-25  д32</t>
  </si>
  <si>
    <t>Труба  PN-25  д25</t>
  </si>
  <si>
    <t xml:space="preserve"> Стоимость оборуд.и матер.</t>
  </si>
  <si>
    <t>Монтаж системы "Теплый пол" ( в помещениях)</t>
  </si>
  <si>
    <t xml:space="preserve">    ИТОГО по системе "ТП"</t>
  </si>
  <si>
    <t>ЗАКАЗЧИК</t>
  </si>
  <si>
    <t>ПОДРЯДЧИК</t>
  </si>
  <si>
    <t>Утеплитель Энергофлекс  д35/9</t>
  </si>
  <si>
    <t>Утеплитель Энергофлекс  д25/9</t>
  </si>
  <si>
    <t xml:space="preserve">   Труба металлопластиковая HENKO- стандарт    16х2,0 мм  ( Бельгия )</t>
  </si>
  <si>
    <t>Муфта комбенированная с нар.резьбой 32-1"</t>
  </si>
  <si>
    <t>Резьбо-зажимное соединение 16х3/4" под  евроконус .</t>
  </si>
  <si>
    <t>Оборудование для системы теплых полов по  дому.</t>
  </si>
  <si>
    <t>№ пп</t>
  </si>
  <si>
    <t>Ед . изм</t>
  </si>
  <si>
    <t>Кол.</t>
  </si>
  <si>
    <t>Ст-ть,    руб.</t>
  </si>
  <si>
    <t>Цена,    руб.</t>
  </si>
  <si>
    <t xml:space="preserve">   Шкаф распределительный встроенный ШВ 1</t>
  </si>
  <si>
    <t>в помещениях : тамбур ,  прихожая , кухня , гостинная , с/у 1 э , с/у 2 э .</t>
  </si>
  <si>
    <t>Утеплитель    b=30 мм</t>
  </si>
  <si>
    <t xml:space="preserve">   Коллектор в сборе на 8  выходов с угловыми  кранами д. 1" .</t>
  </si>
  <si>
    <t>Россия</t>
  </si>
  <si>
    <t>Emmeti  италия</t>
  </si>
  <si>
    <t xml:space="preserve">Emmeti  </t>
  </si>
  <si>
    <t>FV пласт</t>
  </si>
  <si>
    <t>италия</t>
  </si>
  <si>
    <t>Бельгия</t>
  </si>
  <si>
    <r>
      <t xml:space="preserve">  Фитинги ( тройники , переходы , муфты ,  переходы из металла  на  полипропилен  выполнены из  поллипропилена  PN 20  чешсшкой  фирмы FV  пласт и нержавеющей  стали . Латунные</t>
    </r>
    <r>
      <rPr>
        <b/>
        <sz val="11"/>
        <color indexed="59"/>
        <rFont val="Arial"/>
        <family val="2"/>
      </rPr>
      <t xml:space="preserve">  </t>
    </r>
    <r>
      <rPr>
        <sz val="11"/>
        <color indexed="59"/>
        <rFont val="Arial"/>
        <family val="2"/>
      </rPr>
      <t>фитинги  произведены  Итальянской  фирмой  Tiemme - максимальная  рабочая  температура 200 гр. цельсия , максимальное  рабочее давление 30 bar ) .  Расходные материалы  ( унипак,  лен ,сверла  и.т.д)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</si>
</sst>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9"/>
      <name val="Arial"/>
      <family val="2"/>
    </font>
    <font>
      <b/>
      <sz val="11"/>
      <color indexed="5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2"/>
      <color indexed="59"/>
      <name val="Arial"/>
      <family val="2"/>
    </font>
    <font>
      <b/>
      <i/>
      <sz val="11"/>
      <color indexed="59"/>
      <name val="Arial"/>
      <family val="2"/>
    </font>
    <font>
      <b/>
      <i/>
      <sz val="12"/>
      <color indexed="5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b/>
      <sz val="11"/>
      <color theme="2" tint="-0.8999800086021423"/>
      <name val="Arial"/>
      <family val="2"/>
    </font>
    <font>
      <sz val="10"/>
      <color theme="2" tint="-0.8999800086021423"/>
      <name val="Arial"/>
      <family val="2"/>
    </font>
    <font>
      <b/>
      <sz val="12"/>
      <color theme="2" tint="-0.8999800086021423"/>
      <name val="Arial"/>
      <family val="2"/>
    </font>
    <font>
      <b/>
      <i/>
      <sz val="11"/>
      <color theme="2" tint="-0.8999800086021423"/>
      <name val="Arial"/>
      <family val="2"/>
    </font>
    <font>
      <b/>
      <i/>
      <sz val="12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right" wrapText="1"/>
    </xf>
    <xf numFmtId="0" fontId="41" fillId="0" borderId="10" xfId="0" applyFont="1" applyFill="1" applyBorder="1" applyAlignment="1">
      <alignment horizontal="left" wrapText="1"/>
    </xf>
    <xf numFmtId="0" fontId="41" fillId="0" borderId="10" xfId="0" applyNumberFormat="1" applyFont="1" applyBorder="1" applyAlignment="1">
      <alignment wrapText="1"/>
    </xf>
    <xf numFmtId="0" fontId="41" fillId="0" borderId="10" xfId="0" applyNumberFormat="1" applyFont="1" applyFill="1" applyBorder="1" applyAlignment="1">
      <alignment wrapText="1"/>
    </xf>
    <xf numFmtId="0" fontId="41" fillId="33" borderId="10" xfId="0" applyNumberFormat="1" applyFont="1" applyFill="1" applyBorder="1" applyAlignment="1">
      <alignment wrapText="1"/>
    </xf>
    <xf numFmtId="0" fontId="41" fillId="0" borderId="11" xfId="0" applyNumberFormat="1" applyFont="1" applyBorder="1" applyAlignment="1">
      <alignment wrapText="1"/>
    </xf>
    <xf numFmtId="0" fontId="41" fillId="0" borderId="12" xfId="0" applyNumberFormat="1" applyFont="1" applyBorder="1" applyAlignment="1">
      <alignment wrapText="1"/>
    </xf>
    <xf numFmtId="0" fontId="43" fillId="33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3" xfId="0" applyNumberFormat="1" applyFont="1" applyBorder="1" applyAlignment="1">
      <alignment wrapText="1"/>
    </xf>
    <xf numFmtId="0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4">
      <selection activeCell="I20" sqref="I20"/>
    </sheetView>
  </sheetViews>
  <sheetFormatPr defaultColWidth="9.140625" defaultRowHeight="15"/>
  <cols>
    <col min="1" max="1" width="5.140625" style="6" customWidth="1"/>
    <col min="2" max="2" width="39.421875" style="6" customWidth="1"/>
    <col min="3" max="3" width="7.140625" style="6" customWidth="1"/>
    <col min="4" max="4" width="5.8515625" style="6" customWidth="1"/>
    <col min="5" max="5" width="11.140625" style="6" customWidth="1"/>
    <col min="6" max="6" width="11.28125" style="6" customWidth="1"/>
    <col min="7" max="7" width="10.421875" style="6" customWidth="1"/>
    <col min="8" max="16384" width="9.140625" style="6" customWidth="1"/>
  </cols>
  <sheetData>
    <row r="2" spans="1:6" ht="15.75">
      <c r="A2" s="5"/>
      <c r="B2" s="30" t="s">
        <v>20</v>
      </c>
      <c r="C2" s="30"/>
      <c r="D2" s="30"/>
      <c r="E2" s="30"/>
      <c r="F2" s="30"/>
    </row>
    <row r="3" spans="1:6" ht="15.75">
      <c r="A3" s="5"/>
      <c r="B3" s="7"/>
      <c r="C3" s="5"/>
      <c r="D3" s="8"/>
      <c r="E3" s="5"/>
      <c r="F3" s="5"/>
    </row>
    <row r="4" spans="1:6" ht="15">
      <c r="A4" s="9"/>
      <c r="B4" s="32" t="s">
        <v>27</v>
      </c>
      <c r="C4" s="33"/>
      <c r="D4" s="33"/>
      <c r="E4" s="33"/>
      <c r="F4" s="34"/>
    </row>
    <row r="5" spans="1:6" ht="31.5" customHeight="1">
      <c r="A5" s="2" t="s">
        <v>21</v>
      </c>
      <c r="B5" s="3" t="s">
        <v>0</v>
      </c>
      <c r="C5" s="4" t="s">
        <v>22</v>
      </c>
      <c r="D5" s="4" t="s">
        <v>23</v>
      </c>
      <c r="E5" s="10" t="s">
        <v>25</v>
      </c>
      <c r="F5" s="10" t="s">
        <v>24</v>
      </c>
    </row>
    <row r="6" spans="1:6" ht="15">
      <c r="A6" s="11"/>
      <c r="B6" s="12" t="s">
        <v>1</v>
      </c>
      <c r="C6" s="11" t="s">
        <v>2</v>
      </c>
      <c r="D6" s="13">
        <v>110</v>
      </c>
      <c r="E6" s="11"/>
      <c r="F6" s="11"/>
    </row>
    <row r="7" spans="1:6" ht="15">
      <c r="A7" s="11"/>
      <c r="B7" s="12" t="s">
        <v>3</v>
      </c>
      <c r="C7" s="11" t="s">
        <v>4</v>
      </c>
      <c r="D7" s="13">
        <v>16</v>
      </c>
      <c r="E7" s="11"/>
      <c r="F7" s="11"/>
    </row>
    <row r="8" spans="1:7" ht="14.25">
      <c r="A8" s="9">
        <v>1</v>
      </c>
      <c r="B8" s="14" t="s">
        <v>28</v>
      </c>
      <c r="C8" s="9" t="s">
        <v>2</v>
      </c>
      <c r="D8" s="13">
        <v>117</v>
      </c>
      <c r="E8" s="15">
        <v>250</v>
      </c>
      <c r="F8" s="15">
        <f>E8*D8</f>
        <v>29250</v>
      </c>
      <c r="G8" s="6" t="s">
        <v>30</v>
      </c>
    </row>
    <row r="9" spans="1:7" ht="28.5">
      <c r="A9" s="9">
        <f aca="true" t="shared" si="0" ref="A9:A15">A8+1</f>
        <v>2</v>
      </c>
      <c r="B9" s="1" t="s">
        <v>29</v>
      </c>
      <c r="C9" s="1" t="s">
        <v>4</v>
      </c>
      <c r="D9" s="1">
        <v>2</v>
      </c>
      <c r="E9" s="15">
        <v>11900</v>
      </c>
      <c r="F9" s="15">
        <f aca="true" t="shared" si="1" ref="F9:F20">D9*E9</f>
        <v>23800</v>
      </c>
      <c r="G9" s="6" t="s">
        <v>31</v>
      </c>
    </row>
    <row r="10" spans="1:7" ht="28.5">
      <c r="A10" s="9">
        <f t="shared" si="0"/>
        <v>3</v>
      </c>
      <c r="B10" s="1" t="s">
        <v>5</v>
      </c>
      <c r="C10" s="1" t="s">
        <v>4</v>
      </c>
      <c r="D10" s="1">
        <v>2</v>
      </c>
      <c r="E10" s="16">
        <v>4300</v>
      </c>
      <c r="F10" s="15">
        <f t="shared" si="1"/>
        <v>8600</v>
      </c>
      <c r="G10" s="6" t="s">
        <v>34</v>
      </c>
    </row>
    <row r="11" spans="1:7" ht="28.5">
      <c r="A11" s="9">
        <f t="shared" si="0"/>
        <v>4</v>
      </c>
      <c r="B11" s="1" t="s">
        <v>26</v>
      </c>
      <c r="C11" s="1" t="s">
        <v>4</v>
      </c>
      <c r="D11" s="1">
        <v>1</v>
      </c>
      <c r="E11" s="16">
        <v>1000</v>
      </c>
      <c r="F11" s="15">
        <f>D11*E11</f>
        <v>1000</v>
      </c>
      <c r="G11" s="6" t="s">
        <v>34</v>
      </c>
    </row>
    <row r="12" spans="1:7" ht="30.75" customHeight="1">
      <c r="A12" s="9">
        <v>5</v>
      </c>
      <c r="B12" s="14" t="s">
        <v>19</v>
      </c>
      <c r="C12" s="9" t="s">
        <v>4</v>
      </c>
      <c r="D12" s="9">
        <f>D7*2</f>
        <v>32</v>
      </c>
      <c r="E12" s="15">
        <v>130</v>
      </c>
      <c r="F12" s="15">
        <f t="shared" si="1"/>
        <v>4160</v>
      </c>
      <c r="G12" s="6" t="s">
        <v>32</v>
      </c>
    </row>
    <row r="13" spans="1:7" ht="28.5">
      <c r="A13" s="9">
        <f t="shared" si="0"/>
        <v>6</v>
      </c>
      <c r="B13" s="1" t="s">
        <v>17</v>
      </c>
      <c r="C13" s="9" t="s">
        <v>6</v>
      </c>
      <c r="D13" s="9">
        <f>D6*5+D7*2</f>
        <v>582</v>
      </c>
      <c r="E13" s="15">
        <v>50</v>
      </c>
      <c r="F13" s="15">
        <f t="shared" si="1"/>
        <v>29100</v>
      </c>
      <c r="G13" s="6" t="s">
        <v>35</v>
      </c>
    </row>
    <row r="14" spans="1:7" ht="28.5">
      <c r="A14" s="9">
        <f t="shared" si="0"/>
        <v>7</v>
      </c>
      <c r="B14" s="14" t="s">
        <v>7</v>
      </c>
      <c r="C14" s="14" t="s">
        <v>4</v>
      </c>
      <c r="D14" s="13">
        <f>D13/0.5</f>
        <v>1164</v>
      </c>
      <c r="E14" s="15">
        <v>3</v>
      </c>
      <c r="F14" s="15">
        <f>D14*E14</f>
        <v>3492</v>
      </c>
      <c r="G14" s="6" t="s">
        <v>33</v>
      </c>
    </row>
    <row r="15" spans="1:7" ht="28.5">
      <c r="A15" s="9">
        <f t="shared" si="0"/>
        <v>8</v>
      </c>
      <c r="B15" s="14" t="s">
        <v>18</v>
      </c>
      <c r="C15" s="9" t="s">
        <v>4</v>
      </c>
      <c r="D15" s="13">
        <f>D9*2</f>
        <v>4</v>
      </c>
      <c r="E15" s="15">
        <v>200</v>
      </c>
      <c r="F15" s="15">
        <f t="shared" si="1"/>
        <v>800</v>
      </c>
      <c r="G15" s="6" t="s">
        <v>33</v>
      </c>
    </row>
    <row r="16" spans="1:7" ht="14.25">
      <c r="A16" s="9">
        <v>9</v>
      </c>
      <c r="B16" s="14" t="s">
        <v>8</v>
      </c>
      <c r="C16" s="9" t="s">
        <v>6</v>
      </c>
      <c r="D16" s="1">
        <v>30</v>
      </c>
      <c r="E16" s="17">
        <v>150</v>
      </c>
      <c r="F16" s="15">
        <f t="shared" si="1"/>
        <v>4500</v>
      </c>
      <c r="G16" s="6" t="s">
        <v>33</v>
      </c>
    </row>
    <row r="17" spans="1:7" ht="14.25">
      <c r="A17" s="9">
        <v>10</v>
      </c>
      <c r="B17" s="14" t="s">
        <v>9</v>
      </c>
      <c r="C17" s="9" t="s">
        <v>6</v>
      </c>
      <c r="D17" s="1">
        <v>12</v>
      </c>
      <c r="E17" s="17">
        <v>90</v>
      </c>
      <c r="F17" s="18">
        <f t="shared" si="1"/>
        <v>1080</v>
      </c>
      <c r="G17" s="6" t="s">
        <v>33</v>
      </c>
    </row>
    <row r="18" spans="1:7" ht="14.25">
      <c r="A18" s="9">
        <v>11</v>
      </c>
      <c r="B18" s="14" t="s">
        <v>15</v>
      </c>
      <c r="C18" s="9" t="s">
        <v>6</v>
      </c>
      <c r="D18" s="1">
        <v>30</v>
      </c>
      <c r="E18" s="17">
        <v>24</v>
      </c>
      <c r="F18" s="15">
        <f t="shared" si="1"/>
        <v>720</v>
      </c>
      <c r="G18" s="6" t="s">
        <v>30</v>
      </c>
    </row>
    <row r="19" spans="1:7" ht="14.25">
      <c r="A19" s="9">
        <v>12</v>
      </c>
      <c r="B19" s="14" t="s">
        <v>16</v>
      </c>
      <c r="C19" s="9" t="s">
        <v>6</v>
      </c>
      <c r="D19" s="1">
        <v>12</v>
      </c>
      <c r="E19" s="17">
        <v>18</v>
      </c>
      <c r="F19" s="15">
        <f t="shared" si="1"/>
        <v>216</v>
      </c>
      <c r="G19" s="6" t="s">
        <v>30</v>
      </c>
    </row>
    <row r="20" spans="1:6" ht="179.25" customHeight="1">
      <c r="A20" s="9">
        <v>13</v>
      </c>
      <c r="B20" s="14" t="s">
        <v>36</v>
      </c>
      <c r="C20" s="9"/>
      <c r="D20" s="13">
        <v>1</v>
      </c>
      <c r="E20" s="19">
        <v>4500</v>
      </c>
      <c r="F20" s="15">
        <f t="shared" si="1"/>
        <v>4500</v>
      </c>
    </row>
    <row r="21" spans="1:6" ht="15">
      <c r="A21" s="9"/>
      <c r="B21" s="20" t="s">
        <v>10</v>
      </c>
      <c r="C21" s="21"/>
      <c r="D21" s="22"/>
      <c r="E21" s="15"/>
      <c r="F21" s="23">
        <f>SUM(F8:F20)</f>
        <v>111218</v>
      </c>
    </row>
    <row r="22" spans="1:6" ht="30">
      <c r="A22" s="9"/>
      <c r="B22" s="20" t="s">
        <v>11</v>
      </c>
      <c r="C22" s="21" t="s">
        <v>2</v>
      </c>
      <c r="D22" s="22">
        <f>D6*1</f>
        <v>110</v>
      </c>
      <c r="E22" s="24">
        <v>500</v>
      </c>
      <c r="F22" s="24">
        <f>E22*D22</f>
        <v>55000</v>
      </c>
    </row>
    <row r="23" spans="1:6" ht="15.75">
      <c r="A23" s="25"/>
      <c r="B23" s="26" t="s">
        <v>12</v>
      </c>
      <c r="C23" s="27"/>
      <c r="D23" s="27"/>
      <c r="E23" s="28"/>
      <c r="F23" s="28">
        <f>SUM(F21:F22)</f>
        <v>166218</v>
      </c>
    </row>
    <row r="26" spans="2:5" ht="15">
      <c r="B26" s="29" t="s">
        <v>13</v>
      </c>
      <c r="C26" s="31" t="s">
        <v>14</v>
      </c>
      <c r="D26" s="31"/>
      <c r="E26" s="31"/>
    </row>
  </sheetData>
  <sheetProtection/>
  <mergeCells count="3">
    <mergeCell ref="B2:F2"/>
    <mergeCell ref="C26:E26"/>
    <mergeCell ref="B4:F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2011-05-11T04:48:19Z</dcterms:modified>
  <cp:category/>
  <cp:version/>
  <cp:contentType/>
  <cp:contentStatus/>
</cp:coreProperties>
</file>